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b\Stichting Stjoer\Onze Familie Team - Documenten\General\Algemeen\Plannen en begrotingen\2023\"/>
    </mc:Choice>
  </mc:AlternateContent>
  <xr:revisionPtr revIDLastSave="0" documentId="8_{7FA39BCD-98AD-4F5B-B03E-5B88D2DA6202}" xr6:coauthVersionLast="47" xr6:coauthVersionMax="47" xr10:uidLastSave="{00000000-0000-0000-0000-000000000000}"/>
  <bookViews>
    <workbookView xWindow="-120" yWindow="-120" windowWidth="24240" windowHeight="13290" xr2:uid="{0FFA54D8-9C96-4BC0-A763-0BA5A79EF81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E53" i="1"/>
  <c r="E52" i="1"/>
  <c r="E51" i="1"/>
  <c r="E50" i="1"/>
  <c r="E49" i="1"/>
  <c r="E48" i="1"/>
  <c r="E47" i="1"/>
  <c r="E46" i="1"/>
  <c r="E45" i="1"/>
  <c r="E39" i="1"/>
  <c r="E38" i="1"/>
  <c r="E37" i="1"/>
  <c r="E36" i="1"/>
  <c r="E35" i="1"/>
  <c r="E34" i="1"/>
  <c r="E33" i="1"/>
  <c r="E32" i="1"/>
  <c r="E31" i="1"/>
  <c r="E30" i="1"/>
  <c r="E29" i="1"/>
  <c r="E28" i="1"/>
  <c r="E24" i="1"/>
  <c r="E23" i="1"/>
  <c r="E22" i="1"/>
  <c r="E18" i="1"/>
  <c r="E17" i="1"/>
  <c r="E19" i="1" s="1"/>
  <c r="E13" i="1"/>
  <c r="E12" i="1"/>
  <c r="E11" i="1"/>
  <c r="E10" i="1"/>
  <c r="E9" i="1"/>
  <c r="E8" i="1"/>
  <c r="E7" i="1"/>
  <c r="E6" i="1"/>
  <c r="E5" i="1"/>
  <c r="E4" i="1"/>
  <c r="E25" i="1" l="1"/>
  <c r="E14" i="1"/>
  <c r="E40" i="1"/>
  <c r="E41" i="1" s="1"/>
  <c r="E57" i="1" s="1"/>
  <c r="E54" i="1"/>
</calcChain>
</file>

<file path=xl/sharedStrings.xml><?xml version="1.0" encoding="utf-8"?>
<sst xmlns="http://schemas.openxmlformats.org/spreadsheetml/2006/main" count="106" uniqueCount="54">
  <si>
    <t>Lasten</t>
  </si>
  <si>
    <t>Buddy to Buddy</t>
  </si>
  <si>
    <t>Eenheid</t>
  </si>
  <si>
    <t>Aantal</t>
  </si>
  <si>
    <t>Tarief</t>
  </si>
  <si>
    <t>Budget</t>
  </si>
  <si>
    <t>Z. Bult</t>
  </si>
  <si>
    <t>U.</t>
  </si>
  <si>
    <t>H.T. v/d Werf</t>
  </si>
  <si>
    <t>Administratie</t>
  </si>
  <si>
    <t>Jr.</t>
  </si>
  <si>
    <t>Vrijwilligersbinding</t>
  </si>
  <si>
    <t>Werk door derden</t>
  </si>
  <si>
    <t>Dienstenpakket</t>
  </si>
  <si>
    <t>Activiteiten</t>
  </si>
  <si>
    <t>Communicatie</t>
  </si>
  <si>
    <t>Onvoorzien</t>
  </si>
  <si>
    <t>Faciliteiten</t>
  </si>
  <si>
    <t>Subtotaal</t>
  </si>
  <si>
    <t>MeetUp Café</t>
  </si>
  <si>
    <t>Credit</t>
  </si>
  <si>
    <t>Projectleiding</t>
  </si>
  <si>
    <t>Activiteiten budget</t>
  </si>
  <si>
    <t>Sedrana</t>
  </si>
  <si>
    <t>S. Ahmed</t>
  </si>
  <si>
    <t>VK</t>
  </si>
  <si>
    <t>Algemeen (Project breed)</t>
  </si>
  <si>
    <t>Deskundigheidsbevordering</t>
  </si>
  <si>
    <t>Projectleiding OFIL</t>
  </si>
  <si>
    <t>Overige personeelskosten</t>
  </si>
  <si>
    <t>Personeelskosten Sara</t>
  </si>
  <si>
    <t>Teamoverleg/overig Thillie</t>
  </si>
  <si>
    <t>Teamoverleg/overig Jan Willem</t>
  </si>
  <si>
    <t>Reiskosten vrijwilligers</t>
  </si>
  <si>
    <t>Onkosten vrijwilligers</t>
  </si>
  <si>
    <t>Vrijwilligers binding</t>
  </si>
  <si>
    <t>PR en Communicatie</t>
  </si>
  <si>
    <t>Evaluatie</t>
  </si>
  <si>
    <t>Totaal</t>
  </si>
  <si>
    <t>Baten</t>
  </si>
  <si>
    <t>Subsidies</t>
  </si>
  <si>
    <t>Begroot</t>
  </si>
  <si>
    <t>Gemeente Leeuwarden</t>
  </si>
  <si>
    <t>VSB Fonds</t>
  </si>
  <si>
    <t>Oranje Fonds</t>
  </si>
  <si>
    <t>Kansfonds</t>
  </si>
  <si>
    <t>Het Nieuwe Stadsweeshuis</t>
  </si>
  <si>
    <t>Buddy to Buddy community</t>
  </si>
  <si>
    <t>Buddy to Buddy KNR/PIN fonds</t>
  </si>
  <si>
    <t>Buddy to Buddy steun in natura Stjoer</t>
  </si>
  <si>
    <t>Reserve OFIL</t>
  </si>
  <si>
    <t>Totaal baten</t>
  </si>
  <si>
    <t>Resultaat</t>
  </si>
  <si>
    <t>Begroting OFIL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</si>
</sst>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0" fillId="5" borderId="4" xfId="0" applyFill="1" applyBorder="1"/>
    <xf numFmtId="164" fontId="0" fillId="5" borderId="4" xfId="0" applyNumberFormat="1" applyFill="1" applyBorder="1"/>
    <xf numFmtId="44" fontId="0" fillId="5" borderId="4" xfId="0" applyNumberFormat="1" applyFill="1" applyBorder="1"/>
    <xf numFmtId="44" fontId="0" fillId="6" borderId="4" xfId="0" applyNumberFormat="1" applyFill="1" applyBorder="1"/>
    <xf numFmtId="0" fontId="0" fillId="5" borderId="5" xfId="0" applyFill="1" applyBorder="1"/>
    <xf numFmtId="164" fontId="0" fillId="5" borderId="5" xfId="0" applyNumberFormat="1" applyFill="1" applyBorder="1"/>
    <xf numFmtId="44" fontId="0" fillId="5" borderId="5" xfId="0" applyNumberFormat="1" applyFill="1" applyBorder="1"/>
    <xf numFmtId="0" fontId="0" fillId="5" borderId="1" xfId="0" applyFill="1" applyBorder="1"/>
    <xf numFmtId="0" fontId="0" fillId="5" borderId="6" xfId="0" applyFill="1" applyBorder="1"/>
    <xf numFmtId="164" fontId="0" fillId="5" borderId="6" xfId="0" applyNumberFormat="1" applyFill="1" applyBorder="1"/>
    <xf numFmtId="44" fontId="0" fillId="5" borderId="7" xfId="1" applyFont="1" applyFill="1" applyBorder="1"/>
    <xf numFmtId="0" fontId="2" fillId="4" borderId="6" xfId="0" applyFont="1" applyFill="1" applyBorder="1"/>
    <xf numFmtId="164" fontId="2" fillId="4" borderId="6" xfId="0" applyNumberFormat="1" applyFont="1" applyFill="1" applyBorder="1"/>
    <xf numFmtId="44" fontId="2" fillId="4" borderId="7" xfId="0" applyNumberFormat="1" applyFont="1" applyFill="1" applyBorder="1"/>
    <xf numFmtId="44" fontId="2" fillId="4" borderId="5" xfId="0" applyNumberFormat="1" applyFont="1" applyFill="1" applyBorder="1"/>
    <xf numFmtId="42" fontId="0" fillId="5" borderId="6" xfId="0" applyNumberFormat="1" applyFill="1" applyBorder="1"/>
    <xf numFmtId="0" fontId="0" fillId="5" borderId="8" xfId="0" applyFill="1" applyBorder="1"/>
    <xf numFmtId="44" fontId="0" fillId="5" borderId="8" xfId="0" applyNumberFormat="1" applyFill="1" applyBorder="1"/>
    <xf numFmtId="0" fontId="0" fillId="5" borderId="9" xfId="0" applyFill="1" applyBorder="1"/>
    <xf numFmtId="164" fontId="0" fillId="5" borderId="9" xfId="0" applyNumberFormat="1" applyFill="1" applyBorder="1"/>
    <xf numFmtId="44" fontId="0" fillId="5" borderId="9" xfId="0" applyNumberFormat="1" applyFill="1" applyBorder="1"/>
    <xf numFmtId="0" fontId="0" fillId="5" borderId="10" xfId="0" applyFill="1" applyBorder="1"/>
    <xf numFmtId="0" fontId="0" fillId="5" borderId="11" xfId="0" applyFill="1" applyBorder="1"/>
    <xf numFmtId="164" fontId="0" fillId="5" borderId="11" xfId="0" applyNumberFormat="1" applyFill="1" applyBorder="1"/>
    <xf numFmtId="44" fontId="0" fillId="5" borderId="12" xfId="0" applyNumberFormat="1" applyFill="1" applyBorder="1"/>
    <xf numFmtId="0" fontId="2" fillId="3" borderId="13" xfId="0" applyFont="1" applyFill="1" applyBorder="1"/>
    <xf numFmtId="0" fontId="2" fillId="3" borderId="2" xfId="0" applyFont="1" applyFill="1" applyBorder="1"/>
    <xf numFmtId="42" fontId="2" fillId="3" borderId="2" xfId="0" applyNumberFormat="1" applyFont="1" applyFill="1" applyBorder="1"/>
    <xf numFmtId="42" fontId="2" fillId="3" borderId="3" xfId="0" applyNumberFormat="1" applyFont="1" applyFill="1" applyBorder="1"/>
    <xf numFmtId="44" fontId="2" fillId="3" borderId="7" xfId="0" applyNumberFormat="1" applyFont="1" applyFill="1" applyBorder="1"/>
    <xf numFmtId="42" fontId="0" fillId="5" borderId="11" xfId="0" applyNumberFormat="1" applyFill="1" applyBorder="1"/>
    <xf numFmtId="0" fontId="2" fillId="7" borderId="11" xfId="0" applyFont="1" applyFill="1" applyBorder="1"/>
    <xf numFmtId="0" fontId="0" fillId="7" borderId="11" xfId="0" applyFill="1" applyBorder="1"/>
    <xf numFmtId="42" fontId="0" fillId="7" borderId="11" xfId="0" applyNumberFormat="1" applyFill="1" applyBorder="1"/>
    <xf numFmtId="0" fontId="2" fillId="8" borderId="13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44" fontId="0" fillId="0" borderId="5" xfId="0" applyNumberFormat="1" applyBorder="1"/>
    <xf numFmtId="164" fontId="0" fillId="5" borderId="1" xfId="0" applyNumberFormat="1" applyFill="1" applyBorder="1"/>
    <xf numFmtId="0" fontId="2" fillId="7" borderId="10" xfId="0" applyFont="1" applyFill="1" applyBorder="1"/>
    <xf numFmtId="164" fontId="2" fillId="7" borderId="11" xfId="0" applyNumberFormat="1" applyFont="1" applyFill="1" applyBorder="1"/>
    <xf numFmtId="44" fontId="2" fillId="7" borderId="12" xfId="0" applyNumberFormat="1" applyFont="1" applyFill="1" applyBorder="1"/>
    <xf numFmtId="44" fontId="2" fillId="7" borderId="7" xfId="0" applyNumberFormat="1" applyFont="1" applyFill="1" applyBorder="1"/>
    <xf numFmtId="0" fontId="0" fillId="9" borderId="0" xfId="0" applyFill="1"/>
    <xf numFmtId="44" fontId="0" fillId="9" borderId="0" xfId="1" applyFont="1" applyFill="1"/>
    <xf numFmtId="0" fontId="2" fillId="9" borderId="0" xfId="0" applyFont="1" applyFill="1"/>
    <xf numFmtId="44" fontId="2" fillId="9" borderId="0" xfId="1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FEB8E-0BCE-4253-AE3A-6B5E32ED9EE2}">
  <dimension ref="A1:E57"/>
  <sheetViews>
    <sheetView tabSelected="1" topLeftCell="A34" workbookViewId="0">
      <selection activeCell="E41" sqref="E41"/>
    </sheetView>
  </sheetViews>
  <sheetFormatPr defaultRowHeight="15" x14ac:dyDescent="0.25"/>
  <cols>
    <col min="1" max="1" width="34" customWidth="1"/>
    <col min="2" max="2" width="8.85546875" bestFit="1" customWidth="1"/>
    <col min="3" max="3" width="9.85546875" bestFit="1" customWidth="1"/>
    <col min="4" max="5" width="15.7109375" customWidth="1"/>
  </cols>
  <sheetData>
    <row r="1" spans="1:5" x14ac:dyDescent="0.25">
      <c r="A1" s="1" t="s">
        <v>53</v>
      </c>
      <c r="B1" s="1"/>
      <c r="C1" s="1"/>
      <c r="D1" s="1"/>
      <c r="E1" s="1"/>
    </row>
    <row r="2" spans="1:5" x14ac:dyDescent="0.25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spans="1:5" x14ac:dyDescent="0.25">
      <c r="A4" s="6" t="s">
        <v>6</v>
      </c>
      <c r="B4" s="6" t="s">
        <v>7</v>
      </c>
      <c r="C4" s="7">
        <v>416</v>
      </c>
      <c r="D4" s="8">
        <v>51.56</v>
      </c>
      <c r="E4" s="9">
        <f>SUM(D4)*C4</f>
        <v>21448.959999999999</v>
      </c>
    </row>
    <row r="5" spans="1:5" x14ac:dyDescent="0.25">
      <c r="A5" s="6" t="s">
        <v>8</v>
      </c>
      <c r="B5" s="6" t="s">
        <v>7</v>
      </c>
      <c r="C5" s="7">
        <v>384</v>
      </c>
      <c r="D5" s="8">
        <v>50</v>
      </c>
      <c r="E5" s="9">
        <f t="shared" ref="E5:E13" si="0">SUM(D5)*C5</f>
        <v>19200</v>
      </c>
    </row>
    <row r="6" spans="1:5" x14ac:dyDescent="0.25">
      <c r="A6" s="10" t="s">
        <v>9</v>
      </c>
      <c r="B6" s="10" t="s">
        <v>10</v>
      </c>
      <c r="C6" s="11">
        <v>1</v>
      </c>
      <c r="D6" s="12">
        <v>1063</v>
      </c>
      <c r="E6" s="9">
        <f t="shared" si="0"/>
        <v>1063</v>
      </c>
    </row>
    <row r="7" spans="1:5" x14ac:dyDescent="0.25">
      <c r="A7" s="10" t="s">
        <v>11</v>
      </c>
      <c r="B7" s="10" t="s">
        <v>10</v>
      </c>
      <c r="C7" s="11">
        <v>1</v>
      </c>
      <c r="D7" s="12">
        <v>1000</v>
      </c>
      <c r="E7" s="9">
        <f t="shared" si="0"/>
        <v>1000</v>
      </c>
    </row>
    <row r="8" spans="1:5" x14ac:dyDescent="0.25">
      <c r="A8" s="10" t="s">
        <v>12</v>
      </c>
      <c r="B8" s="10" t="s">
        <v>10</v>
      </c>
      <c r="C8" s="11">
        <v>1</v>
      </c>
      <c r="D8" s="12">
        <v>2420</v>
      </c>
      <c r="E8" s="9">
        <f t="shared" si="0"/>
        <v>2420</v>
      </c>
    </row>
    <row r="9" spans="1:5" x14ac:dyDescent="0.25">
      <c r="A9" s="10" t="s">
        <v>13</v>
      </c>
      <c r="B9" s="10" t="s">
        <v>10</v>
      </c>
      <c r="C9" s="11">
        <v>1</v>
      </c>
      <c r="D9" s="12">
        <v>5500</v>
      </c>
      <c r="E9" s="9">
        <f t="shared" si="0"/>
        <v>5500</v>
      </c>
    </row>
    <row r="10" spans="1:5" x14ac:dyDescent="0.25">
      <c r="A10" s="10" t="s">
        <v>14</v>
      </c>
      <c r="B10" s="10" t="s">
        <v>10</v>
      </c>
      <c r="C10" s="11">
        <v>1</v>
      </c>
      <c r="D10" s="12">
        <v>9680</v>
      </c>
      <c r="E10" s="9">
        <f t="shared" si="0"/>
        <v>9680</v>
      </c>
    </row>
    <row r="11" spans="1:5" x14ac:dyDescent="0.25">
      <c r="A11" s="10" t="s">
        <v>15</v>
      </c>
      <c r="B11" s="10" t="s">
        <v>10</v>
      </c>
      <c r="C11" s="11">
        <v>1</v>
      </c>
      <c r="D11" s="12">
        <v>3444</v>
      </c>
      <c r="E11" s="9">
        <f t="shared" si="0"/>
        <v>3444</v>
      </c>
    </row>
    <row r="12" spans="1:5" x14ac:dyDescent="0.25">
      <c r="A12" s="10" t="s">
        <v>16</v>
      </c>
      <c r="B12" s="10" t="s">
        <v>10</v>
      </c>
      <c r="C12" s="11">
        <v>1</v>
      </c>
      <c r="D12" s="12">
        <v>1336</v>
      </c>
      <c r="E12" s="9">
        <f t="shared" si="0"/>
        <v>1336</v>
      </c>
    </row>
    <row r="13" spans="1:5" x14ac:dyDescent="0.25">
      <c r="A13" s="13" t="s">
        <v>17</v>
      </c>
      <c r="B13" s="14" t="s">
        <v>10</v>
      </c>
      <c r="C13" s="15">
        <v>1</v>
      </c>
      <c r="D13" s="16">
        <v>5300</v>
      </c>
      <c r="E13" s="9">
        <f t="shared" si="0"/>
        <v>5300</v>
      </c>
    </row>
    <row r="14" spans="1:5" x14ac:dyDescent="0.25">
      <c r="A14" s="3" t="s">
        <v>18</v>
      </c>
      <c r="B14" s="17"/>
      <c r="C14" s="18"/>
      <c r="D14" s="19"/>
      <c r="E14" s="20">
        <f>SUM(E4:E13)</f>
        <v>70391.959999999992</v>
      </c>
    </row>
    <row r="15" spans="1:5" x14ac:dyDescent="0.25">
      <c r="A15" s="14"/>
      <c r="B15" s="14"/>
      <c r="C15" s="21"/>
      <c r="D15" s="21"/>
      <c r="E15" s="21"/>
    </row>
    <row r="16" spans="1:5" x14ac:dyDescent="0.25">
      <c r="A16" s="3" t="s">
        <v>19</v>
      </c>
      <c r="B16" s="17" t="s">
        <v>2</v>
      </c>
      <c r="C16" s="17" t="s">
        <v>3</v>
      </c>
      <c r="D16" s="4" t="s">
        <v>4</v>
      </c>
      <c r="E16" s="5" t="s">
        <v>20</v>
      </c>
    </row>
    <row r="17" spans="1:5" x14ac:dyDescent="0.25">
      <c r="A17" s="6" t="s">
        <v>21</v>
      </c>
      <c r="B17" s="6" t="s">
        <v>7</v>
      </c>
      <c r="C17" s="7">
        <v>250</v>
      </c>
      <c r="D17" s="8">
        <v>60.5</v>
      </c>
      <c r="E17" s="9">
        <f t="shared" ref="E17:E18" si="1">SUM(D17)*C17</f>
        <v>15125</v>
      </c>
    </row>
    <row r="18" spans="1:5" x14ac:dyDescent="0.25">
      <c r="A18" s="24" t="s">
        <v>22</v>
      </c>
      <c r="B18" s="24" t="s">
        <v>10</v>
      </c>
      <c r="C18" s="25">
        <v>1</v>
      </c>
      <c r="D18" s="26">
        <v>5000</v>
      </c>
      <c r="E18" s="9">
        <f t="shared" si="1"/>
        <v>5000</v>
      </c>
    </row>
    <row r="19" spans="1:5" x14ac:dyDescent="0.25">
      <c r="A19" s="3" t="s">
        <v>18</v>
      </c>
      <c r="B19" s="17"/>
      <c r="C19" s="18"/>
      <c r="D19" s="19"/>
      <c r="E19" s="20">
        <f>SUM(E17:E18)</f>
        <v>20125</v>
      </c>
    </row>
    <row r="20" spans="1:5" x14ac:dyDescent="0.25">
      <c r="A20" s="14"/>
      <c r="B20" s="14"/>
      <c r="C20" s="21"/>
      <c r="D20" s="21"/>
      <c r="E20" s="21"/>
    </row>
    <row r="21" spans="1:5" x14ac:dyDescent="0.25">
      <c r="A21" s="3" t="s">
        <v>23</v>
      </c>
      <c r="B21" s="17" t="s">
        <v>2</v>
      </c>
      <c r="C21" s="17" t="s">
        <v>3</v>
      </c>
      <c r="D21" s="4" t="s">
        <v>4</v>
      </c>
      <c r="E21" s="5" t="s">
        <v>20</v>
      </c>
    </row>
    <row r="22" spans="1:5" x14ac:dyDescent="0.25">
      <c r="A22" s="6" t="s">
        <v>24</v>
      </c>
      <c r="B22" s="6" t="s">
        <v>7</v>
      </c>
      <c r="C22" s="11">
        <v>936</v>
      </c>
      <c r="D22" s="8">
        <v>42.43</v>
      </c>
      <c r="E22" s="9">
        <f t="shared" ref="E22:E24" si="2">SUM(D22)*C22</f>
        <v>39714.480000000003</v>
      </c>
    </row>
    <row r="23" spans="1:5" x14ac:dyDescent="0.25">
      <c r="A23" s="22" t="s">
        <v>25</v>
      </c>
      <c r="B23" s="22" t="s">
        <v>7</v>
      </c>
      <c r="C23" s="25">
        <v>64</v>
      </c>
      <c r="D23" s="23">
        <v>37.619999999999997</v>
      </c>
      <c r="E23" s="9">
        <f t="shared" si="2"/>
        <v>2407.6799999999998</v>
      </c>
    </row>
    <row r="24" spans="1:5" x14ac:dyDescent="0.25">
      <c r="A24" s="24" t="s">
        <v>22</v>
      </c>
      <c r="B24" s="24" t="s">
        <v>10</v>
      </c>
      <c r="C24" s="25">
        <v>1</v>
      </c>
      <c r="D24" s="26">
        <v>5000</v>
      </c>
      <c r="E24" s="9">
        <f t="shared" si="2"/>
        <v>5000</v>
      </c>
    </row>
    <row r="25" spans="1:5" x14ac:dyDescent="0.25">
      <c r="A25" s="3" t="s">
        <v>18</v>
      </c>
      <c r="B25" s="17"/>
      <c r="C25" s="18"/>
      <c r="D25" s="19"/>
      <c r="E25" s="20">
        <f>SUM(E22:E24)</f>
        <v>47122.16</v>
      </c>
    </row>
    <row r="26" spans="1:5" x14ac:dyDescent="0.25">
      <c r="A26" s="14"/>
      <c r="B26" s="14"/>
      <c r="C26" s="21"/>
      <c r="D26" s="21"/>
      <c r="E26" s="21"/>
    </row>
    <row r="27" spans="1:5" x14ac:dyDescent="0.25">
      <c r="A27" s="3" t="s">
        <v>26</v>
      </c>
      <c r="B27" s="17" t="s">
        <v>2</v>
      </c>
      <c r="C27" s="17" t="s">
        <v>3</v>
      </c>
      <c r="D27" s="4" t="s">
        <v>4</v>
      </c>
      <c r="E27" s="5" t="s">
        <v>20</v>
      </c>
    </row>
    <row r="28" spans="1:5" x14ac:dyDescent="0.25">
      <c r="A28" s="10" t="s">
        <v>27</v>
      </c>
      <c r="B28" s="10" t="s">
        <v>10</v>
      </c>
      <c r="C28" s="11">
        <v>1</v>
      </c>
      <c r="D28" s="12">
        <v>1500</v>
      </c>
      <c r="E28" s="9">
        <f t="shared" ref="E28:E39" si="3">SUM(D28)*C28</f>
        <v>1500</v>
      </c>
    </row>
    <row r="29" spans="1:5" x14ac:dyDescent="0.25">
      <c r="A29" s="6" t="s">
        <v>28</v>
      </c>
      <c r="B29" s="6" t="s">
        <v>10</v>
      </c>
      <c r="C29" s="7">
        <v>208</v>
      </c>
      <c r="D29" s="8">
        <v>72.599999999999994</v>
      </c>
      <c r="E29" s="9">
        <f t="shared" si="3"/>
        <v>15100.8</v>
      </c>
    </row>
    <row r="30" spans="1:5" x14ac:dyDescent="0.25">
      <c r="A30" s="6" t="s">
        <v>29</v>
      </c>
      <c r="B30" s="6" t="s">
        <v>10</v>
      </c>
      <c r="C30" s="7">
        <v>1</v>
      </c>
      <c r="D30" s="8">
        <v>1500</v>
      </c>
      <c r="E30" s="9">
        <f t="shared" si="3"/>
        <v>1500</v>
      </c>
    </row>
    <row r="31" spans="1:5" x14ac:dyDescent="0.25">
      <c r="A31" s="6" t="s">
        <v>30</v>
      </c>
      <c r="B31" s="6"/>
      <c r="C31" s="7"/>
      <c r="D31" s="8"/>
      <c r="E31" s="9">
        <f t="shared" si="3"/>
        <v>0</v>
      </c>
    </row>
    <row r="32" spans="1:5" x14ac:dyDescent="0.25">
      <c r="A32" s="6" t="s">
        <v>31</v>
      </c>
      <c r="B32" s="6" t="s">
        <v>7</v>
      </c>
      <c r="C32" s="7">
        <v>12</v>
      </c>
      <c r="D32" s="8">
        <v>60.5</v>
      </c>
      <c r="E32" s="9">
        <f t="shared" si="3"/>
        <v>726</v>
      </c>
    </row>
    <row r="33" spans="1:5" x14ac:dyDescent="0.25">
      <c r="A33" s="6" t="s">
        <v>32</v>
      </c>
      <c r="B33" s="6" t="s">
        <v>7</v>
      </c>
      <c r="C33" s="7">
        <v>12</v>
      </c>
      <c r="D33" s="8">
        <v>60.5</v>
      </c>
      <c r="E33" s="9">
        <f t="shared" si="3"/>
        <v>726</v>
      </c>
    </row>
    <row r="34" spans="1:5" x14ac:dyDescent="0.25">
      <c r="A34" s="10" t="s">
        <v>33</v>
      </c>
      <c r="B34" s="10" t="s">
        <v>10</v>
      </c>
      <c r="C34" s="11">
        <v>1</v>
      </c>
      <c r="D34" s="8">
        <v>0</v>
      </c>
      <c r="E34" s="9">
        <f t="shared" si="3"/>
        <v>0</v>
      </c>
    </row>
    <row r="35" spans="1:5" x14ac:dyDescent="0.25">
      <c r="A35" s="10" t="s">
        <v>34</v>
      </c>
      <c r="B35" s="10" t="s">
        <v>10</v>
      </c>
      <c r="C35" s="11">
        <v>1</v>
      </c>
      <c r="D35" s="8">
        <v>500</v>
      </c>
      <c r="E35" s="9">
        <f t="shared" si="3"/>
        <v>500</v>
      </c>
    </row>
    <row r="36" spans="1:5" x14ac:dyDescent="0.25">
      <c r="A36" s="10" t="s">
        <v>35</v>
      </c>
      <c r="B36" s="10" t="s">
        <v>10</v>
      </c>
      <c r="C36" s="11">
        <v>1</v>
      </c>
      <c r="D36" s="8">
        <v>1000</v>
      </c>
      <c r="E36" s="9">
        <f t="shared" si="3"/>
        <v>1000</v>
      </c>
    </row>
    <row r="37" spans="1:5" x14ac:dyDescent="0.25">
      <c r="A37" s="10" t="s">
        <v>36</v>
      </c>
      <c r="B37" s="10" t="s">
        <v>10</v>
      </c>
      <c r="C37" s="11">
        <v>1</v>
      </c>
      <c r="D37" s="8">
        <v>1000</v>
      </c>
      <c r="E37" s="9">
        <f t="shared" si="3"/>
        <v>1000</v>
      </c>
    </row>
    <row r="38" spans="1:5" x14ac:dyDescent="0.25">
      <c r="A38" s="24" t="s">
        <v>37</v>
      </c>
      <c r="B38" s="24" t="s">
        <v>10</v>
      </c>
      <c r="C38" s="25">
        <v>1</v>
      </c>
      <c r="D38" s="8">
        <v>2500</v>
      </c>
      <c r="E38" s="9">
        <f t="shared" si="3"/>
        <v>2500</v>
      </c>
    </row>
    <row r="39" spans="1:5" x14ac:dyDescent="0.25">
      <c r="A39" s="24" t="s">
        <v>16</v>
      </c>
      <c r="B39" s="24" t="s">
        <v>10</v>
      </c>
      <c r="C39" s="25">
        <v>1</v>
      </c>
      <c r="D39" s="23">
        <v>500</v>
      </c>
      <c r="E39" s="9">
        <f t="shared" si="3"/>
        <v>500</v>
      </c>
    </row>
    <row r="40" spans="1:5" x14ac:dyDescent="0.25">
      <c r="A40" s="3" t="s">
        <v>18</v>
      </c>
      <c r="B40" s="17"/>
      <c r="C40" s="18"/>
      <c r="D40" s="19"/>
      <c r="E40" s="19">
        <f>SUM(E28:E39)</f>
        <v>25052.799999999999</v>
      </c>
    </row>
    <row r="41" spans="1:5" x14ac:dyDescent="0.25">
      <c r="A41" s="31" t="s">
        <v>38</v>
      </c>
      <c r="B41" s="32"/>
      <c r="C41" s="33"/>
      <c r="D41" s="34"/>
      <c r="E41" s="35">
        <f>SUM(E40,E25,E19,E14)</f>
        <v>162691.91999999998</v>
      </c>
    </row>
    <row r="42" spans="1:5" x14ac:dyDescent="0.25">
      <c r="A42" s="28"/>
      <c r="B42" s="28"/>
      <c r="C42" s="36"/>
      <c r="D42" s="36"/>
      <c r="E42" s="36"/>
    </row>
    <row r="43" spans="1:5" x14ac:dyDescent="0.25">
      <c r="A43" s="37" t="s">
        <v>39</v>
      </c>
      <c r="B43" s="38"/>
      <c r="C43" s="39"/>
      <c r="D43" s="39"/>
      <c r="E43" s="39"/>
    </row>
    <row r="44" spans="1:5" x14ac:dyDescent="0.25">
      <c r="A44" s="40" t="s">
        <v>40</v>
      </c>
      <c r="B44" s="41" t="s">
        <v>2</v>
      </c>
      <c r="C44" s="41" t="s">
        <v>3</v>
      </c>
      <c r="D44" s="41" t="s">
        <v>41</v>
      </c>
      <c r="E44" s="42" t="s">
        <v>5</v>
      </c>
    </row>
    <row r="45" spans="1:5" x14ac:dyDescent="0.25">
      <c r="A45" s="10" t="s">
        <v>42</v>
      </c>
      <c r="B45" s="10" t="s">
        <v>10</v>
      </c>
      <c r="C45" s="11">
        <v>1</v>
      </c>
      <c r="D45" s="12">
        <v>40000</v>
      </c>
      <c r="E45" s="43">
        <f>SUM(D45)</f>
        <v>40000</v>
      </c>
    </row>
    <row r="46" spans="1:5" x14ac:dyDescent="0.25">
      <c r="A46" s="10" t="s">
        <v>43</v>
      </c>
      <c r="B46" s="10" t="s">
        <v>10</v>
      </c>
      <c r="C46" s="11">
        <v>1</v>
      </c>
      <c r="D46" s="12">
        <v>25000</v>
      </c>
      <c r="E46" s="43">
        <f t="shared" ref="E46:E53" si="4">SUM(D46)</f>
        <v>25000</v>
      </c>
    </row>
    <row r="47" spans="1:5" x14ac:dyDescent="0.25">
      <c r="A47" s="10" t="s">
        <v>44</v>
      </c>
      <c r="B47" s="10" t="s">
        <v>10</v>
      </c>
      <c r="C47" s="11">
        <v>1</v>
      </c>
      <c r="D47" s="12">
        <v>22500</v>
      </c>
      <c r="E47" s="43">
        <f t="shared" si="4"/>
        <v>22500</v>
      </c>
    </row>
    <row r="48" spans="1:5" x14ac:dyDescent="0.25">
      <c r="A48" s="10" t="s">
        <v>45</v>
      </c>
      <c r="B48" s="10" t="s">
        <v>10</v>
      </c>
      <c r="C48" s="11">
        <v>1</v>
      </c>
      <c r="D48" s="12">
        <v>30000</v>
      </c>
      <c r="E48" s="43">
        <f t="shared" si="4"/>
        <v>30000</v>
      </c>
    </row>
    <row r="49" spans="1:5" x14ac:dyDescent="0.25">
      <c r="A49" s="10" t="s">
        <v>46</v>
      </c>
      <c r="B49" s="10" t="s">
        <v>10</v>
      </c>
      <c r="C49" s="11">
        <v>1</v>
      </c>
      <c r="D49" s="12">
        <v>12000</v>
      </c>
      <c r="E49" s="43">
        <f t="shared" si="4"/>
        <v>12000</v>
      </c>
    </row>
    <row r="50" spans="1:5" x14ac:dyDescent="0.25">
      <c r="A50" s="10" t="s">
        <v>47</v>
      </c>
      <c r="B50" s="10" t="s">
        <v>10</v>
      </c>
      <c r="C50" s="44">
        <v>1</v>
      </c>
      <c r="D50" s="30">
        <v>2800</v>
      </c>
      <c r="E50" s="43">
        <f t="shared" si="4"/>
        <v>2800</v>
      </c>
    </row>
    <row r="51" spans="1:5" x14ac:dyDescent="0.25">
      <c r="A51" s="27" t="s">
        <v>48</v>
      </c>
      <c r="B51" s="28" t="s">
        <v>10</v>
      </c>
      <c r="C51" s="29">
        <v>1</v>
      </c>
      <c r="D51" s="30">
        <v>10000</v>
      </c>
      <c r="E51" s="43">
        <f t="shared" si="4"/>
        <v>10000</v>
      </c>
    </row>
    <row r="52" spans="1:5" x14ac:dyDescent="0.25">
      <c r="A52" s="27" t="s">
        <v>49</v>
      </c>
      <c r="B52" s="28" t="s">
        <v>10</v>
      </c>
      <c r="C52" s="29">
        <v>1</v>
      </c>
      <c r="D52" s="30">
        <v>5500</v>
      </c>
      <c r="E52" s="43">
        <f t="shared" si="4"/>
        <v>5500</v>
      </c>
    </row>
    <row r="53" spans="1:5" x14ac:dyDescent="0.25">
      <c r="A53" s="27" t="s">
        <v>50</v>
      </c>
      <c r="B53" s="28" t="s">
        <v>10</v>
      </c>
      <c r="C53" s="29">
        <v>1</v>
      </c>
      <c r="D53" s="30">
        <v>15000</v>
      </c>
      <c r="E53" s="43">
        <f t="shared" si="4"/>
        <v>15000</v>
      </c>
    </row>
    <row r="54" spans="1:5" x14ac:dyDescent="0.25">
      <c r="A54" s="45" t="s">
        <v>51</v>
      </c>
      <c r="B54" s="37"/>
      <c r="C54" s="46"/>
      <c r="D54" s="47">
        <f>SUM(D45:D53)</f>
        <v>162800</v>
      </c>
      <c r="E54" s="48">
        <f>SUM(E45:E53)</f>
        <v>162800</v>
      </c>
    </row>
    <row r="56" spans="1:5" x14ac:dyDescent="0.25">
      <c r="A56" s="49"/>
      <c r="B56" s="49"/>
      <c r="C56" s="49"/>
      <c r="D56" s="50"/>
      <c r="E56" s="50"/>
    </row>
    <row r="57" spans="1:5" x14ac:dyDescent="0.25">
      <c r="A57" s="51" t="s">
        <v>52</v>
      </c>
      <c r="B57" s="51"/>
      <c r="C57" s="51"/>
      <c r="D57" s="52"/>
      <c r="E57" s="52">
        <f>SUM(E54)-E41</f>
        <v>108.0800000000163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6AFF9F5233404ABDFBB420E3F7110D" ma:contentTypeVersion="10" ma:contentTypeDescription="Een nieuw document maken." ma:contentTypeScope="" ma:versionID="9055aca900b2e9b3140215aeb1eb8a2c">
  <xsd:schema xmlns:xsd="http://www.w3.org/2001/XMLSchema" xmlns:xs="http://www.w3.org/2001/XMLSchema" xmlns:p="http://schemas.microsoft.com/office/2006/metadata/properties" xmlns:ns2="4987a141-3d3b-4a91-a18c-a2745831d82d" xmlns:ns3="df887c8c-9152-4139-8b2a-ef1cdd9b149c" targetNamespace="http://schemas.microsoft.com/office/2006/metadata/properties" ma:root="true" ma:fieldsID="9029183c2a2f585602c17988ecaa2bf0" ns2:_="" ns3:_="">
    <xsd:import namespace="4987a141-3d3b-4a91-a18c-a2745831d82d"/>
    <xsd:import namespace="df887c8c-9152-4139-8b2a-ef1cdd9b1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7a141-3d3b-4a91-a18c-a2745831d8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5a739ff7-9c6b-4a2d-b691-7292bdfe58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87c8c-9152-4139-8b2a-ef1cdd9b149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f7ca90d-3629-40cb-a671-daf8547be2a0}" ma:internalName="TaxCatchAll" ma:showField="CatchAllData" ma:web="df887c8c-9152-4139-8b2a-ef1cdd9b1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F017EB-0AA5-4A87-A89F-9D851476DB1B}"/>
</file>

<file path=customXml/itemProps2.xml><?xml version="1.0" encoding="utf-8"?>
<ds:datastoreItem xmlns:ds="http://schemas.openxmlformats.org/officeDocument/2006/customXml" ds:itemID="{4E31B2B0-054B-4F67-A78D-C6550AA9F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Blank</dc:creator>
  <cp:lastModifiedBy>Erik Blank</cp:lastModifiedBy>
  <dcterms:created xsi:type="dcterms:W3CDTF">2022-10-14T08:39:29Z</dcterms:created>
  <dcterms:modified xsi:type="dcterms:W3CDTF">2022-10-14T08:41:54Z</dcterms:modified>
</cp:coreProperties>
</file>